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65428" yWindow="65428" windowWidth="23256" windowHeight="12456" activeTab="0"/>
  </bookViews>
  <sheets>
    <sheet name="Budce formasi" sheetId="14" r:id="rId1"/>
  </sheets>
  <definedNames/>
  <calcPr calcId="191029"/>
  <extLst/>
</workbook>
</file>

<file path=xl/sharedStrings.xml><?xml version="1.0" encoding="utf-8"?>
<sst xmlns="http://schemas.openxmlformats.org/spreadsheetml/2006/main" count="109" uniqueCount="66">
  <si>
    <t>X</t>
  </si>
  <si>
    <t xml:space="preserve">tarixdən </t>
  </si>
  <si>
    <t>Xərclərin adı və formalaşmasının təsviri</t>
  </si>
  <si>
    <t>Ölçü vahidi</t>
  </si>
  <si>
    <t>Vahidlərin sayı</t>
  </si>
  <si>
    <t>Vahidin qiməti</t>
  </si>
  <si>
    <t>Əməyin ödənişi cəmi ( 211100+211200+212000)</t>
  </si>
  <si>
    <t>Ştatda olan işçilərin əmək haqqı (211101-dən 211199-a dək olan ştatların cəmi)</t>
  </si>
  <si>
    <t>Ştatdankənar işçilərin əmək haqqı (211201-dən 211299-dək)</t>
  </si>
  <si>
    <t>Əmək haqqına üstəlik (212100-dən 212999-adək)</t>
  </si>
  <si>
    <t>İdarənin saxlanması ( 221100-dən 221999-a dək)</t>
  </si>
  <si>
    <t>Ölkədaxili ezamiyyətlər  (222110+222120+222130)</t>
  </si>
  <si>
    <t>Yol xərci</t>
  </si>
  <si>
    <t>Xarici ezamiyyətlər (222210+222220)</t>
  </si>
  <si>
    <t>Mehmanxana (mənzil) və gündəlik yemək və digər xərclər</t>
  </si>
  <si>
    <t>Kommunal və kommunikasiya xidmətlərinin ödənilməsi (224100-dən 224999-a dək)</t>
  </si>
  <si>
    <t>Ölkədaxili danışıq haqlarının ödənilməsi</t>
  </si>
  <si>
    <t>Beynəlxalq danışıq haqlarının ödənilməsi</t>
  </si>
  <si>
    <t>Poçt xidmətlərinin ödənilməsi</t>
  </si>
  <si>
    <t>İnternet xidməti haqqının ödənilməsi</t>
  </si>
  <si>
    <t>Tədbir və ya təlim  üçün zal icarəsi</t>
  </si>
  <si>
    <t>Tədbirin video çəkilişlərinin təşkili</t>
  </si>
  <si>
    <t>Digər alışlar və xidmətlər</t>
  </si>
  <si>
    <t>Bank xərcləri</t>
  </si>
  <si>
    <t>Layihə üzrə xərclərin yekunu (210000+221000+222000+223000+224000+225000+225400+226000+282000+282400)</t>
  </si>
  <si>
    <t>İstehlak malları və materiallarının alınması  və tədbirlərin təşkili (225100+225200+225300+225400)</t>
  </si>
  <si>
    <t>Sair müxtəlif xərclər (282100+282200+282300)</t>
  </si>
  <si>
    <t>İmzası</t>
  </si>
  <si>
    <t>M.Y.</t>
  </si>
  <si>
    <t>Maliyyə mütəxəssisi və ya mühasib</t>
  </si>
  <si>
    <t>İcbarı sığorta</t>
  </si>
  <si>
    <t>Ezamiyyə xərcləri (222100+222200) (Azərbaycan Respublikası Nazirlər Kabinetinin normativlərinə əsasən)</t>
  </si>
  <si>
    <t>Mehmanxana (mənzil) və gündəlik yemək xərci (nəfər x gün)</t>
  </si>
  <si>
    <t>Yemək (nəfər x gün)</t>
  </si>
  <si>
    <t>Çay və kofe (nəfər x gün)</t>
  </si>
  <si>
    <t>Tədbir üçün dəftərxana xərcləri (1 nəf * 1 man)</t>
  </si>
  <si>
    <t>Tədbirin foto çəkilişlərinin təşkili</t>
  </si>
  <si>
    <t>Tədbirin təşkili xərcləri (papaq, köynək və s. alınması)</t>
  </si>
  <si>
    <t>Soyadı, adı və atasının adı</t>
  </si>
  <si>
    <t>Büdcənin Məbləği</t>
  </si>
  <si>
    <t>tarixədək</t>
  </si>
  <si>
    <t>(                                                        )</t>
  </si>
  <si>
    <t xml:space="preserve">(                                                        )            </t>
  </si>
  <si>
    <t>Sair xərclər (tədbir üçün nəqliyyatın icarəsi xərcl)</t>
  </si>
  <si>
    <t>Mühasib</t>
  </si>
  <si>
    <t>Layihənin direktoru</t>
  </si>
  <si>
    <t>Təlimçi</t>
  </si>
  <si>
    <t>Ekspert</t>
  </si>
  <si>
    <t>Xarici qonaqların qəbulu üzrə tədbirlərin keçirilməsi (xarici qonaqların yaşayış haqqı və yemək xərci)</t>
  </si>
  <si>
    <t>Layihənin  əhatə etdiyi dövr:</t>
  </si>
  <si>
    <t>Layihənin adı:</t>
  </si>
  <si>
    <t>Büdcə təsnifatı   N-si</t>
  </si>
  <si>
    <t>Dövlət Sosial Müdafiə fonduna ayırmalar (22%)</t>
  </si>
  <si>
    <t>İşsizlikdən sıgorta haqqı (0,5%)</t>
  </si>
  <si>
    <t>Mətbəə xərcləri (kitab çapı, paylanması)</t>
  </si>
  <si>
    <t>Müraciət edən təşkilatın və ya fərdi şəxsin adı:</t>
  </si>
  <si>
    <t>Azərbaycan Respublikasının Gənclər Fondu tərəfindən qrant müsabiqəsi çərçivəsində və müsabiqədən kənar resipiyentə ayrılmış maliyyə vəsaiti üzrə büdcə forması</t>
  </si>
  <si>
    <t>Təşkilatın rəhbəri (və ya fiziki şəxs)</t>
  </si>
  <si>
    <r>
      <t xml:space="preserve">       </t>
    </r>
    <r>
      <rPr>
        <i/>
        <sz val="10"/>
        <rFont val="Arial"/>
        <family val="2"/>
      </rPr>
      <t xml:space="preserve"> Azərbaycan Respublikasının  
        Gənclər Fondunun Müşahidə 
        Şurasının 04 oktyabr 2018-ci il 
        tarixli Q-03 nömrəli Qərarı 
        ilə təsdiq edilmişdir</t>
    </r>
    <r>
      <rPr>
        <b/>
        <i/>
        <sz val="10"/>
        <rFont val="Arial"/>
        <family val="2"/>
      </rPr>
      <t xml:space="preserve">
</t>
    </r>
  </si>
  <si>
    <t>Razılaşdırıldı:</t>
  </si>
  <si>
    <t>Gənclər Fondunun Maliyyə və Təsərrüfat şöbəsinin müdiri baş mühasib</t>
  </si>
  <si>
    <t>Təsdiq etdi:</t>
  </si>
  <si>
    <t xml:space="preserve">( </t>
  </si>
  <si>
    <t xml:space="preserve">                        )</t>
  </si>
  <si>
    <t>Gənclər Fondunun icraçı direktoru vəzifəsini icra edən</t>
  </si>
  <si>
    <t>Gənclər Fondunun Proqram və layihələrin idarə olunması şöbəsinin müdiri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</si>
</sst>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₽_-;\-* #,##0.00\ _₽_-;_-* &quot;-&quot;??\ _₽_-;_-@_-"/>
  </numFmts>
  <fonts count="7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43" fontId="0" fillId="0" borderId="1" xfId="18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43" fontId="2" fillId="2" borderId="4" xfId="18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0" fillId="0" borderId="5" xfId="18" applyNumberFormat="1" applyFont="1" applyBorder="1" applyAlignment="1">
      <alignment horizontal="center" vertical="center" wrapText="1"/>
    </xf>
    <xf numFmtId="49" fontId="0" fillId="0" borderId="1" xfId="18" applyNumberFormat="1" applyFont="1" applyBorder="1" applyAlignment="1">
      <alignment horizontal="center" vertical="center" wrapText="1"/>
    </xf>
    <xf numFmtId="49" fontId="0" fillId="0" borderId="6" xfId="18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2" borderId="8" xfId="18" applyFont="1" applyFill="1" applyBorder="1" applyAlignment="1">
      <alignment horizontal="center" vertical="center" wrapText="1"/>
    </xf>
    <xf numFmtId="43" fontId="0" fillId="0" borderId="9" xfId="18" applyFont="1" applyFill="1" applyBorder="1" applyAlignment="1">
      <alignment vertical="center" wrapText="1"/>
    </xf>
    <xf numFmtId="43" fontId="2" fillId="2" borderId="10" xfId="18" applyFont="1" applyFill="1" applyBorder="1" applyAlignment="1">
      <alignment horizontal="center" vertical="center" wrapText="1"/>
    </xf>
    <xf numFmtId="43" fontId="0" fillId="0" borderId="7" xfId="18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 indent="1"/>
    </xf>
    <xf numFmtId="43" fontId="0" fillId="0" borderId="6" xfId="18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3" fontId="0" fillId="0" borderId="12" xfId="18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49" fontId="2" fillId="2" borderId="4" xfId="18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49" fontId="0" fillId="0" borderId="7" xfId="18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3" fontId="0" fillId="0" borderId="1" xfId="18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43" fontId="0" fillId="0" borderId="1" xfId="18" applyFont="1" applyBorder="1" applyAlignment="1">
      <alignment horizontal="center" vertical="center" wrapText="1"/>
    </xf>
    <xf numFmtId="43" fontId="0" fillId="0" borderId="9" xfId="18" applyFont="1" applyBorder="1" applyAlignment="1">
      <alignment vertical="center" wrapText="1"/>
    </xf>
    <xf numFmtId="43" fontId="0" fillId="0" borderId="6" xfId="18" applyFont="1" applyBorder="1" applyAlignment="1">
      <alignment vertical="center" wrapText="1"/>
    </xf>
    <xf numFmtId="43" fontId="0" fillId="0" borderId="5" xfId="18" applyFont="1" applyBorder="1" applyAlignment="1">
      <alignment horizontal="center" vertical="center" wrapText="1"/>
    </xf>
    <xf numFmtId="43" fontId="0" fillId="0" borderId="7" xfId="18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3" fontId="2" fillId="0" borderId="16" xfId="18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3" fontId="0" fillId="0" borderId="7" xfId="18" applyFont="1" applyBorder="1" applyAlignment="1">
      <alignment vertical="center" wrapText="1"/>
    </xf>
    <xf numFmtId="43" fontId="0" fillId="0" borderId="5" xfId="18" applyFont="1" applyBorder="1" applyAlignment="1">
      <alignment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3" fontId="2" fillId="3" borderId="4" xfId="18" applyFont="1" applyFill="1" applyBorder="1" applyAlignment="1">
      <alignment horizontal="center" vertical="center" wrapText="1"/>
    </xf>
    <xf numFmtId="43" fontId="2" fillId="3" borderId="10" xfId="18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164" fontId="2" fillId="2" borderId="10" xfId="18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18" applyNumberFormat="1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 indent="1"/>
    </xf>
    <xf numFmtId="2" fontId="2" fillId="3" borderId="7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3" fontId="2" fillId="3" borderId="7" xfId="18" applyFont="1" applyFill="1" applyBorder="1" applyAlignment="1">
      <alignment horizontal="center" vertical="center" wrapText="1"/>
    </xf>
    <xf numFmtId="43" fontId="2" fillId="0" borderId="10" xfId="18" applyFont="1" applyFill="1" applyBorder="1" applyAlignment="1">
      <alignment horizontal="center" vertical="center" wrapText="1"/>
    </xf>
    <xf numFmtId="43" fontId="0" fillId="0" borderId="6" xfId="18" applyFont="1" applyBorder="1" applyAlignment="1">
      <alignment horizontal="center" vertical="center" wrapText="1"/>
    </xf>
    <xf numFmtId="43" fontId="0" fillId="0" borderId="12" xfId="18" applyFont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 indent="1"/>
    </xf>
    <xf numFmtId="43" fontId="0" fillId="0" borderId="7" xfId="18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3" fontId="0" fillId="0" borderId="22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3" fontId="0" fillId="0" borderId="22" xfId="18" applyFont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49" fontId="4" fillId="3" borderId="7" xfId="18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4" xfId="0" applyFont="1" applyFill="1" applyBorder="1"/>
    <xf numFmtId="0" fontId="2" fillId="3" borderId="1" xfId="0" applyFont="1" applyFill="1" applyBorder="1" applyAlignment="1">
      <alignment vertical="center" wrapText="1"/>
    </xf>
    <xf numFmtId="49" fontId="0" fillId="0" borderId="7" xfId="1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18" xfId="0" applyFont="1" applyBorder="1"/>
    <xf numFmtId="0" fontId="0" fillId="0" borderId="0" xfId="0" applyFont="1" applyAlignment="1">
      <alignment wrapText="1"/>
    </xf>
    <xf numFmtId="0" fontId="0" fillId="0" borderId="18" xfId="0" applyFont="1" applyBorder="1" applyAlignment="1">
      <alignment horizontal="left"/>
    </xf>
    <xf numFmtId="0" fontId="6" fillId="3" borderId="13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 topLeftCell="A49">
      <selection activeCell="K64" sqref="K64"/>
    </sheetView>
  </sheetViews>
  <sheetFormatPr defaultColWidth="9.140625" defaultRowHeight="12.75"/>
  <cols>
    <col min="1" max="1" width="8.7109375" style="14" bestFit="1" customWidth="1"/>
    <col min="2" max="2" width="43.57421875" style="12" customWidth="1"/>
    <col min="3" max="3" width="15.7109375" style="14" customWidth="1"/>
    <col min="4" max="4" width="10.140625" style="14" customWidth="1"/>
    <col min="5" max="5" width="19.28125" style="12" customWidth="1"/>
    <col min="6" max="6" width="14.7109375" style="12" bestFit="1" customWidth="1"/>
    <col min="7" max="16384" width="9.140625" style="12" customWidth="1"/>
  </cols>
  <sheetData>
    <row r="1" spans="1:6" ht="83.25" customHeight="1" thickBot="1">
      <c r="A1" s="83"/>
      <c r="B1" s="84"/>
      <c r="C1" s="83"/>
      <c r="D1" s="83"/>
      <c r="E1" s="126" t="s">
        <v>58</v>
      </c>
      <c r="F1" s="127"/>
    </row>
    <row r="2" spans="1:6" s="3" customFormat="1" ht="50.25" customHeight="1" thickBot="1">
      <c r="A2" s="134" t="s">
        <v>56</v>
      </c>
      <c r="B2" s="135"/>
      <c r="C2" s="135"/>
      <c r="D2" s="135"/>
      <c r="E2" s="135"/>
      <c r="F2" s="136"/>
    </row>
    <row r="3" spans="1:6" s="6" customFormat="1" ht="22.5" customHeight="1">
      <c r="A3" s="57"/>
      <c r="B3" s="85" t="s">
        <v>55</v>
      </c>
      <c r="C3" s="128"/>
      <c r="D3" s="129"/>
      <c r="E3" s="129"/>
      <c r="F3" s="130"/>
    </row>
    <row r="4" spans="1:6" s="6" customFormat="1" ht="18.75" customHeight="1">
      <c r="A4" s="68"/>
      <c r="B4" s="69" t="s">
        <v>50</v>
      </c>
      <c r="C4" s="131"/>
      <c r="D4" s="132"/>
      <c r="E4" s="132"/>
      <c r="F4" s="133"/>
    </row>
    <row r="5" spans="1:6" s="15" customFormat="1" ht="13.8" thickBot="1">
      <c r="A5" s="70"/>
      <c r="B5" s="69" t="s">
        <v>49</v>
      </c>
      <c r="C5" s="71"/>
      <c r="D5" s="70" t="s">
        <v>1</v>
      </c>
      <c r="E5" s="71"/>
      <c r="F5" s="70" t="s">
        <v>40</v>
      </c>
    </row>
    <row r="6" spans="1:6" s="2" customFormat="1" ht="31.2" thickBot="1">
      <c r="A6" s="72" t="s">
        <v>51</v>
      </c>
      <c r="B6" s="73" t="s">
        <v>2</v>
      </c>
      <c r="C6" s="74" t="s">
        <v>3</v>
      </c>
      <c r="D6" s="74" t="s">
        <v>4</v>
      </c>
      <c r="E6" s="75" t="s">
        <v>5</v>
      </c>
      <c r="F6" s="76" t="s">
        <v>39</v>
      </c>
    </row>
    <row r="7" spans="1:6" s="3" customFormat="1" ht="13.8" thickBot="1">
      <c r="A7" s="113">
        <v>1</v>
      </c>
      <c r="B7" s="77">
        <v>2</v>
      </c>
      <c r="C7" s="113">
        <v>3</v>
      </c>
      <c r="D7" s="114">
        <v>4</v>
      </c>
      <c r="E7" s="77">
        <v>5</v>
      </c>
      <c r="F7" s="115">
        <v>6</v>
      </c>
    </row>
    <row r="8" spans="1:6" s="4" customFormat="1" ht="13.8" thickBot="1">
      <c r="A8" s="16">
        <v>210000</v>
      </c>
      <c r="B8" s="116" t="s">
        <v>6</v>
      </c>
      <c r="C8" s="41" t="s">
        <v>0</v>
      </c>
      <c r="D8" s="41" t="s">
        <v>0</v>
      </c>
      <c r="E8" s="19" t="s">
        <v>0</v>
      </c>
      <c r="F8" s="88">
        <f>F9+F14+F19</f>
        <v>0</v>
      </c>
    </row>
    <row r="9" spans="1:6" s="5" customFormat="1" ht="26.4">
      <c r="A9" s="110">
        <v>211100</v>
      </c>
      <c r="B9" s="111" t="s">
        <v>7</v>
      </c>
      <c r="C9" s="110" t="s">
        <v>0</v>
      </c>
      <c r="D9" s="112"/>
      <c r="E9" s="98" t="s">
        <v>0</v>
      </c>
      <c r="F9" s="98">
        <f>SUM(F10:F13)</f>
        <v>0</v>
      </c>
    </row>
    <row r="10" spans="1:6" s="6" customFormat="1" ht="12.75">
      <c r="A10" s="62">
        <v>211101</v>
      </c>
      <c r="B10" s="42" t="s">
        <v>45</v>
      </c>
      <c r="C10" s="57"/>
      <c r="D10" s="43"/>
      <c r="E10" s="109"/>
      <c r="F10" s="63">
        <f>C10*D10*E10</f>
        <v>0</v>
      </c>
    </row>
    <row r="11" spans="1:6" s="6" customFormat="1" ht="12.75">
      <c r="A11" s="51">
        <v>211102</v>
      </c>
      <c r="B11" s="17" t="s">
        <v>44</v>
      </c>
      <c r="C11" s="52"/>
      <c r="D11" s="25"/>
      <c r="E11" s="53"/>
      <c r="F11" s="50">
        <f aca="true" t="shared" si="0" ref="F11:F24">C11*D11*E11</f>
        <v>0</v>
      </c>
    </row>
    <row r="12" spans="1:6" s="6" customFormat="1" ht="12.75">
      <c r="A12" s="51">
        <v>211103</v>
      </c>
      <c r="B12" s="17"/>
      <c r="C12" s="52"/>
      <c r="D12" s="25"/>
      <c r="E12" s="53"/>
      <c r="F12" s="50">
        <f t="shared" si="0"/>
        <v>0</v>
      </c>
    </row>
    <row r="13" spans="1:6" s="6" customFormat="1" ht="12.75">
      <c r="A13" s="86">
        <v>211104</v>
      </c>
      <c r="B13" s="28"/>
      <c r="C13" s="100"/>
      <c r="D13" s="87"/>
      <c r="E13" s="101"/>
      <c r="F13" s="54">
        <f t="shared" si="0"/>
        <v>0</v>
      </c>
    </row>
    <row r="14" spans="1:6" s="6" customFormat="1" ht="26.4">
      <c r="A14" s="91">
        <v>211200</v>
      </c>
      <c r="B14" s="107" t="s">
        <v>8</v>
      </c>
      <c r="C14" s="93" t="s">
        <v>0</v>
      </c>
      <c r="D14" s="108"/>
      <c r="E14" s="93" t="s">
        <v>0</v>
      </c>
      <c r="F14" s="93">
        <f>SUM(F15:F18)</f>
        <v>0</v>
      </c>
    </row>
    <row r="15" spans="1:6" s="9" customFormat="1" ht="12.75">
      <c r="A15" s="102">
        <v>221201</v>
      </c>
      <c r="B15" s="103" t="s">
        <v>46</v>
      </c>
      <c r="C15" s="104"/>
      <c r="D15" s="105"/>
      <c r="E15" s="106"/>
      <c r="F15" s="63">
        <f t="shared" si="0"/>
        <v>0</v>
      </c>
    </row>
    <row r="16" spans="1:6" s="9" customFormat="1" ht="12.75">
      <c r="A16" s="10">
        <v>221202</v>
      </c>
      <c r="B16" s="7" t="s">
        <v>47</v>
      </c>
      <c r="C16" s="8"/>
      <c r="D16" s="11"/>
      <c r="E16" s="30"/>
      <c r="F16" s="50">
        <f t="shared" si="0"/>
        <v>0</v>
      </c>
    </row>
    <row r="17" spans="1:6" s="9" customFormat="1" ht="12.75">
      <c r="A17" s="10">
        <v>221203</v>
      </c>
      <c r="B17" s="7"/>
      <c r="C17" s="8"/>
      <c r="D17" s="11"/>
      <c r="E17" s="30"/>
      <c r="F17" s="50">
        <f t="shared" si="0"/>
        <v>0</v>
      </c>
    </row>
    <row r="18" spans="1:6" s="9" customFormat="1" ht="12.75">
      <c r="A18" s="33">
        <v>221204</v>
      </c>
      <c r="B18" s="34"/>
      <c r="C18" s="35"/>
      <c r="D18" s="36"/>
      <c r="E18" s="37"/>
      <c r="F18" s="54">
        <f t="shared" si="0"/>
        <v>0</v>
      </c>
    </row>
    <row r="19" spans="1:6" s="6" customFormat="1" ht="12.75">
      <c r="A19" s="91">
        <v>212000</v>
      </c>
      <c r="B19" s="117" t="s">
        <v>9</v>
      </c>
      <c r="C19" s="93" t="s">
        <v>0</v>
      </c>
      <c r="D19" s="92" t="s">
        <v>0</v>
      </c>
      <c r="E19" s="93" t="s">
        <v>0</v>
      </c>
      <c r="F19" s="93">
        <f>SUM(F20:F22)</f>
        <v>0</v>
      </c>
    </row>
    <row r="20" spans="1:6" s="6" customFormat="1" ht="12.75">
      <c r="A20" s="62">
        <v>212100</v>
      </c>
      <c r="B20" s="42" t="s">
        <v>52</v>
      </c>
      <c r="C20" s="56"/>
      <c r="D20" s="43"/>
      <c r="E20" s="56"/>
      <c r="F20" s="63">
        <f t="shared" si="0"/>
        <v>0</v>
      </c>
    </row>
    <row r="21" spans="1:6" s="6" customFormat="1" ht="12.75">
      <c r="A21" s="51">
        <v>212300</v>
      </c>
      <c r="B21" s="17" t="s">
        <v>30</v>
      </c>
      <c r="C21" s="52"/>
      <c r="D21" s="22"/>
      <c r="E21" s="52"/>
      <c r="F21" s="50">
        <f t="shared" si="0"/>
        <v>0</v>
      </c>
    </row>
    <row r="22" spans="1:6" s="6" customFormat="1" ht="13.8" thickBot="1">
      <c r="A22" s="86">
        <v>223200</v>
      </c>
      <c r="B22" s="28" t="s">
        <v>53</v>
      </c>
      <c r="C22" s="100"/>
      <c r="D22" s="23"/>
      <c r="E22" s="100"/>
      <c r="F22" s="54">
        <f t="shared" si="0"/>
        <v>0</v>
      </c>
    </row>
    <row r="23" spans="1:6" s="6" customFormat="1" ht="13.8" thickBot="1">
      <c r="A23" s="18">
        <v>221000</v>
      </c>
      <c r="B23" s="40" t="s">
        <v>10</v>
      </c>
      <c r="C23" s="19" t="s">
        <v>0</v>
      </c>
      <c r="D23" s="39" t="s">
        <v>0</v>
      </c>
      <c r="E23" s="29" t="s">
        <v>0</v>
      </c>
      <c r="F23" s="31">
        <f>SUM(F24)</f>
        <v>0</v>
      </c>
    </row>
    <row r="24" spans="1:6" s="6" customFormat="1" ht="13.8" thickBot="1">
      <c r="A24" s="62">
        <v>221100</v>
      </c>
      <c r="B24" s="42" t="s">
        <v>54</v>
      </c>
      <c r="C24" s="104"/>
      <c r="D24" s="118"/>
      <c r="E24" s="32"/>
      <c r="F24" s="63">
        <f t="shared" si="0"/>
        <v>0</v>
      </c>
    </row>
    <row r="25" spans="1:6" s="6" customFormat="1" ht="40.2" thickBot="1">
      <c r="A25" s="18">
        <v>222000</v>
      </c>
      <c r="B25" s="40" t="s">
        <v>31</v>
      </c>
      <c r="C25" s="41" t="s">
        <v>0</v>
      </c>
      <c r="D25" s="20" t="s">
        <v>0</v>
      </c>
      <c r="E25" s="19" t="s">
        <v>0</v>
      </c>
      <c r="F25" s="88">
        <f>F26+F29</f>
        <v>0</v>
      </c>
    </row>
    <row r="26" spans="1:6" s="6" customFormat="1" ht="26.4">
      <c r="A26" s="94">
        <v>222100</v>
      </c>
      <c r="B26" s="95" t="s">
        <v>11</v>
      </c>
      <c r="C26" s="96" t="s">
        <v>0</v>
      </c>
      <c r="D26" s="97" t="s">
        <v>0</v>
      </c>
      <c r="E26" s="98" t="s">
        <v>0</v>
      </c>
      <c r="F26" s="98">
        <f>SUM(F27:F28)</f>
        <v>0</v>
      </c>
    </row>
    <row r="27" spans="1:6" s="6" customFormat="1" ht="12.75">
      <c r="A27" s="58">
        <v>222110</v>
      </c>
      <c r="B27" s="17" t="s">
        <v>12</v>
      </c>
      <c r="C27" s="59"/>
      <c r="D27" s="60"/>
      <c r="E27" s="61"/>
      <c r="F27" s="50">
        <f aca="true" t="shared" si="1" ref="F27:F28">C27*D27*E27</f>
        <v>0</v>
      </c>
    </row>
    <row r="28" spans="1:6" s="6" customFormat="1" ht="26.4">
      <c r="A28" s="51">
        <v>222120</v>
      </c>
      <c r="B28" s="17" t="s">
        <v>32</v>
      </c>
      <c r="C28" s="48"/>
      <c r="D28" s="22"/>
      <c r="E28" s="50"/>
      <c r="F28" s="50">
        <f t="shared" si="1"/>
        <v>0</v>
      </c>
    </row>
    <row r="29" spans="1:6" s="6" customFormat="1" ht="12.75">
      <c r="A29" s="89">
        <v>222200</v>
      </c>
      <c r="B29" s="90" t="s">
        <v>13</v>
      </c>
      <c r="C29" s="91" t="s">
        <v>0</v>
      </c>
      <c r="D29" s="92" t="s">
        <v>0</v>
      </c>
      <c r="E29" s="93" t="s">
        <v>0</v>
      </c>
      <c r="F29" s="93">
        <f>SUM(F30:F31)</f>
        <v>0</v>
      </c>
    </row>
    <row r="30" spans="1:6" s="6" customFormat="1" ht="12.75">
      <c r="A30" s="62">
        <v>222210</v>
      </c>
      <c r="B30" s="17" t="s">
        <v>12</v>
      </c>
      <c r="C30" s="57"/>
      <c r="D30" s="24"/>
      <c r="E30" s="63"/>
      <c r="F30" s="50">
        <f aca="true" t="shared" si="2" ref="F30:F31">C30*D30*E30</f>
        <v>0</v>
      </c>
    </row>
    <row r="31" spans="1:6" s="6" customFormat="1" ht="27" thickBot="1">
      <c r="A31" s="86">
        <v>222220</v>
      </c>
      <c r="B31" s="28" t="s">
        <v>14</v>
      </c>
      <c r="C31" s="68"/>
      <c r="D31" s="87"/>
      <c r="E31" s="54"/>
      <c r="F31" s="50">
        <f t="shared" si="2"/>
        <v>0</v>
      </c>
    </row>
    <row r="32" spans="1:6" s="6" customFormat="1" ht="27" thickBot="1">
      <c r="A32" s="18">
        <v>224000</v>
      </c>
      <c r="B32" s="38" t="s">
        <v>15</v>
      </c>
      <c r="C32" s="41" t="s">
        <v>0</v>
      </c>
      <c r="D32" s="20" t="s">
        <v>0</v>
      </c>
      <c r="E32" s="19" t="s">
        <v>0</v>
      </c>
      <c r="F32" s="31">
        <f>SUM(F33:F37)</f>
        <v>0</v>
      </c>
    </row>
    <row r="33" spans="1:6" s="6" customFormat="1" ht="12.75">
      <c r="A33" s="62">
        <v>224810</v>
      </c>
      <c r="B33" s="42" t="s">
        <v>16</v>
      </c>
      <c r="C33" s="57"/>
      <c r="D33" s="43"/>
      <c r="E33" s="63"/>
      <c r="F33" s="50">
        <f aca="true" t="shared" si="3" ref="F33:F36">C33*D33*E33</f>
        <v>0</v>
      </c>
    </row>
    <row r="34" spans="1:6" s="6" customFormat="1" ht="12.75">
      <c r="A34" s="51">
        <v>224820</v>
      </c>
      <c r="B34" s="17" t="s">
        <v>17</v>
      </c>
      <c r="C34" s="48"/>
      <c r="D34" s="22"/>
      <c r="E34" s="50"/>
      <c r="F34" s="50">
        <f t="shared" si="3"/>
        <v>0</v>
      </c>
    </row>
    <row r="35" spans="1:6" s="6" customFormat="1" ht="12.75">
      <c r="A35" s="51">
        <v>224910</v>
      </c>
      <c r="B35" s="17" t="s">
        <v>18</v>
      </c>
      <c r="C35" s="48"/>
      <c r="D35" s="22"/>
      <c r="E35" s="50"/>
      <c r="F35" s="50">
        <f t="shared" si="3"/>
        <v>0</v>
      </c>
    </row>
    <row r="36" spans="1:6" s="6" customFormat="1" ht="12.75">
      <c r="A36" s="48">
        <v>224920</v>
      </c>
      <c r="B36" s="17" t="s">
        <v>19</v>
      </c>
      <c r="C36" s="48"/>
      <c r="D36" s="22"/>
      <c r="E36" s="50"/>
      <c r="F36" s="50">
        <f t="shared" si="3"/>
        <v>0</v>
      </c>
    </row>
    <row r="37" spans="1:6" s="6" customFormat="1" ht="13.8" thickBot="1">
      <c r="A37" s="68"/>
      <c r="B37" s="28"/>
      <c r="C37" s="68"/>
      <c r="D37" s="23"/>
      <c r="E37" s="54"/>
      <c r="F37" s="54"/>
    </row>
    <row r="38" spans="1:6" s="6" customFormat="1" ht="40.2" thickBot="1">
      <c r="A38" s="18">
        <v>225000</v>
      </c>
      <c r="B38" s="38" t="s">
        <v>25</v>
      </c>
      <c r="C38" s="41" t="s">
        <v>0</v>
      </c>
      <c r="D38" s="20" t="s">
        <v>0</v>
      </c>
      <c r="E38" s="19" t="s">
        <v>0</v>
      </c>
      <c r="F38" s="31">
        <f>SUM(F39:F45)</f>
        <v>0</v>
      </c>
    </row>
    <row r="39" spans="1:6" s="6" customFormat="1" ht="12.75">
      <c r="A39" s="57">
        <v>225300</v>
      </c>
      <c r="B39" s="42" t="s">
        <v>33</v>
      </c>
      <c r="C39" s="57"/>
      <c r="D39" s="43"/>
      <c r="E39" s="63"/>
      <c r="F39" s="50">
        <f aca="true" t="shared" si="4" ref="F39:F45">C39*D39*E39</f>
        <v>0</v>
      </c>
    </row>
    <row r="40" spans="1:6" s="6" customFormat="1" ht="12.75">
      <c r="A40" s="48">
        <v>225301</v>
      </c>
      <c r="B40" s="17" t="s">
        <v>34</v>
      </c>
      <c r="C40" s="48"/>
      <c r="D40" s="22"/>
      <c r="E40" s="50"/>
      <c r="F40" s="50">
        <f t="shared" si="4"/>
        <v>0</v>
      </c>
    </row>
    <row r="41" spans="1:6" s="6" customFormat="1" ht="12.75">
      <c r="A41" s="48">
        <v>225302</v>
      </c>
      <c r="B41" s="17" t="s">
        <v>35</v>
      </c>
      <c r="C41" s="48"/>
      <c r="D41" s="22"/>
      <c r="E41" s="50"/>
      <c r="F41" s="50">
        <f t="shared" si="4"/>
        <v>0</v>
      </c>
    </row>
    <row r="42" spans="1:6" s="6" customFormat="1" ht="12.75">
      <c r="A42" s="48">
        <v>225303</v>
      </c>
      <c r="B42" s="17" t="s">
        <v>20</v>
      </c>
      <c r="C42" s="48"/>
      <c r="D42" s="22"/>
      <c r="E42" s="50"/>
      <c r="F42" s="50">
        <f t="shared" si="4"/>
        <v>0</v>
      </c>
    </row>
    <row r="43" spans="1:6" s="6" customFormat="1" ht="12.75">
      <c r="A43" s="48">
        <v>225304</v>
      </c>
      <c r="B43" s="17" t="s">
        <v>36</v>
      </c>
      <c r="C43" s="48"/>
      <c r="D43" s="22"/>
      <c r="E43" s="50"/>
      <c r="F43" s="50">
        <f t="shared" si="4"/>
        <v>0</v>
      </c>
    </row>
    <row r="44" spans="1:6" s="6" customFormat="1" ht="12.75">
      <c r="A44" s="48">
        <v>225305</v>
      </c>
      <c r="B44" s="17" t="s">
        <v>21</v>
      </c>
      <c r="C44" s="48"/>
      <c r="D44" s="22"/>
      <c r="E44" s="50"/>
      <c r="F44" s="50">
        <f t="shared" si="4"/>
        <v>0</v>
      </c>
    </row>
    <row r="45" spans="1:6" s="6" customFormat="1" ht="13.8" thickBot="1">
      <c r="A45" s="68"/>
      <c r="B45" s="28"/>
      <c r="C45" s="68"/>
      <c r="D45" s="23"/>
      <c r="E45" s="54"/>
      <c r="F45" s="50">
        <f t="shared" si="4"/>
        <v>0</v>
      </c>
    </row>
    <row r="46" spans="1:6" s="6" customFormat="1" ht="13.8" thickBot="1">
      <c r="A46" s="44">
        <v>225413</v>
      </c>
      <c r="B46" s="45" t="s">
        <v>22</v>
      </c>
      <c r="C46" s="41" t="s">
        <v>0</v>
      </c>
      <c r="D46" s="20" t="s">
        <v>0</v>
      </c>
      <c r="E46" s="19" t="s">
        <v>0</v>
      </c>
      <c r="F46" s="31">
        <f>SUM(F47:F49)</f>
        <v>0</v>
      </c>
    </row>
    <row r="47" spans="1:6" s="6" customFormat="1" ht="26.4">
      <c r="A47" s="57"/>
      <c r="B47" s="17" t="s">
        <v>37</v>
      </c>
      <c r="C47" s="57"/>
      <c r="D47" s="43"/>
      <c r="E47" s="63"/>
      <c r="F47" s="50">
        <f aca="true" t="shared" si="5" ref="F47:F48">C47*D47*E47</f>
        <v>0</v>
      </c>
    </row>
    <row r="48" spans="1:6" s="6" customFormat="1" ht="39.6">
      <c r="A48" s="48"/>
      <c r="B48" s="17" t="s">
        <v>48</v>
      </c>
      <c r="C48" s="48"/>
      <c r="D48" s="22"/>
      <c r="E48" s="50"/>
      <c r="F48" s="50">
        <f t="shared" si="5"/>
        <v>0</v>
      </c>
    </row>
    <row r="49" spans="1:6" s="6" customFormat="1" ht="13.8" thickBot="1">
      <c r="A49" s="68"/>
      <c r="B49" s="78"/>
      <c r="C49" s="68"/>
      <c r="D49" s="23"/>
      <c r="E49" s="54"/>
      <c r="F49" s="54"/>
    </row>
    <row r="50" spans="1:6" s="6" customFormat="1" ht="13.8" thickBot="1">
      <c r="A50" s="44">
        <v>282000</v>
      </c>
      <c r="B50" s="45" t="s">
        <v>26</v>
      </c>
      <c r="C50" s="41" t="s">
        <v>0</v>
      </c>
      <c r="D50" s="20" t="s">
        <v>0</v>
      </c>
      <c r="E50" s="19" t="s">
        <v>0</v>
      </c>
      <c r="F50" s="31">
        <f>F51</f>
        <v>0</v>
      </c>
    </row>
    <row r="51" spans="1:6" s="6" customFormat="1" ht="27" thickBot="1">
      <c r="A51" s="49">
        <v>282100</v>
      </c>
      <c r="B51" s="17" t="s">
        <v>43</v>
      </c>
      <c r="C51" s="55"/>
      <c r="D51" s="21"/>
      <c r="E51" s="64"/>
      <c r="F51" s="50">
        <f>C51*D51*E51</f>
        <v>0</v>
      </c>
    </row>
    <row r="52" spans="1:6" s="3" customFormat="1" ht="13.8" thickBot="1">
      <c r="A52" s="18">
        <v>282400</v>
      </c>
      <c r="B52" s="26" t="s">
        <v>23</v>
      </c>
      <c r="C52" s="18" t="s">
        <v>0</v>
      </c>
      <c r="D52" s="20" t="s">
        <v>0</v>
      </c>
      <c r="E52" s="19" t="s">
        <v>0</v>
      </c>
      <c r="F52" s="99">
        <v>0</v>
      </c>
    </row>
    <row r="53" spans="1:6" s="6" customFormat="1" ht="47.25" customHeight="1" thickBot="1">
      <c r="A53" s="123" t="s">
        <v>24</v>
      </c>
      <c r="B53" s="124"/>
      <c r="C53" s="79" t="s">
        <v>0</v>
      </c>
      <c r="D53" s="80" t="s">
        <v>0</v>
      </c>
      <c r="E53" s="81" t="s">
        <v>0</v>
      </c>
      <c r="F53" s="82">
        <f>F8+F23+F25+F32+F38+F46+F50+F52</f>
        <v>0</v>
      </c>
    </row>
    <row r="54" spans="1:6" s="6" customFormat="1" ht="12.75">
      <c r="A54" s="46"/>
      <c r="B54" s="47"/>
      <c r="C54" s="46"/>
      <c r="D54" s="46"/>
      <c r="E54" s="47"/>
      <c r="F54" s="47"/>
    </row>
    <row r="55" spans="1:6" s="6" customFormat="1" ht="12.75">
      <c r="A55" s="46"/>
      <c r="B55" s="47"/>
      <c r="C55" s="46" t="s">
        <v>27</v>
      </c>
      <c r="D55" s="46"/>
      <c r="E55" s="47" t="s">
        <v>38</v>
      </c>
      <c r="F55" s="47"/>
    </row>
    <row r="56" spans="1:6" s="6" customFormat="1" ht="12.75">
      <c r="A56" s="46"/>
      <c r="B56" s="47"/>
      <c r="C56" s="46"/>
      <c r="D56" s="46"/>
      <c r="E56" s="47"/>
      <c r="F56" s="47"/>
    </row>
    <row r="57" spans="1:7" s="27" customFormat="1" ht="16.5" customHeight="1">
      <c r="A57" s="46"/>
      <c r="B57" s="47" t="s">
        <v>57</v>
      </c>
      <c r="C57" s="65"/>
      <c r="D57" s="46"/>
      <c r="E57" s="122" t="s">
        <v>41</v>
      </c>
      <c r="F57" s="122"/>
      <c r="G57" s="6"/>
    </row>
    <row r="58" spans="1:7" s="1" customFormat="1" ht="25.5" customHeight="1">
      <c r="A58" s="46" t="s">
        <v>28</v>
      </c>
      <c r="B58" s="47" t="s">
        <v>29</v>
      </c>
      <c r="C58" s="66"/>
      <c r="D58" s="46"/>
      <c r="E58" s="125" t="s">
        <v>41</v>
      </c>
      <c r="F58" s="125"/>
      <c r="G58" s="6"/>
    </row>
    <row r="59" spans="1:6" s="1" customFormat="1" ht="12.75">
      <c r="A59" s="46"/>
      <c r="B59" s="47"/>
      <c r="C59" s="46"/>
      <c r="D59" s="46"/>
      <c r="E59" s="67"/>
      <c r="F59" s="67"/>
    </row>
    <row r="60" spans="1:6" s="1" customFormat="1" ht="12.75">
      <c r="A60" s="46"/>
      <c r="B60" s="47" t="s">
        <v>59</v>
      </c>
      <c r="C60" s="46"/>
      <c r="D60" s="46"/>
      <c r="E60" s="67"/>
      <c r="F60" s="67"/>
    </row>
    <row r="61" spans="1:6" s="1" customFormat="1" ht="26.4">
      <c r="A61" s="46"/>
      <c r="B61" s="121" t="s">
        <v>65</v>
      </c>
      <c r="C61" s="65"/>
      <c r="D61" s="46"/>
      <c r="E61" s="122" t="s">
        <v>42</v>
      </c>
      <c r="F61" s="122"/>
    </row>
    <row r="62" spans="1:6" s="1" customFormat="1" ht="12.75">
      <c r="A62" s="46"/>
      <c r="B62" s="47"/>
      <c r="C62" s="46"/>
      <c r="D62" s="46"/>
      <c r="E62" s="67"/>
      <c r="F62" s="67"/>
    </row>
    <row r="63" spans="1:6" s="13" customFormat="1" ht="12.75">
      <c r="A63" s="46"/>
      <c r="B63" s="47" t="s">
        <v>59</v>
      </c>
      <c r="C63" s="46"/>
      <c r="D63" s="46"/>
      <c r="E63" s="67"/>
      <c r="F63" s="67"/>
    </row>
    <row r="64" spans="1:6" ht="26.4">
      <c r="A64" s="46"/>
      <c r="B64" s="119" t="s">
        <v>60</v>
      </c>
      <c r="C64" s="65"/>
      <c r="D64" s="46"/>
      <c r="E64" s="122" t="s">
        <v>41</v>
      </c>
      <c r="F64" s="122"/>
    </row>
    <row r="65" spans="1:6" ht="12.75">
      <c r="A65" s="46"/>
      <c r="B65" s="47"/>
      <c r="C65" s="46"/>
      <c r="D65" s="46"/>
      <c r="E65" s="47"/>
      <c r="F65" s="47"/>
    </row>
    <row r="66" spans="1:6" ht="12.75">
      <c r="A66" s="46"/>
      <c r="B66" s="47" t="s">
        <v>61</v>
      </c>
      <c r="C66" s="46"/>
      <c r="D66" s="46"/>
      <c r="E66" s="47"/>
      <c r="F66" s="47"/>
    </row>
    <row r="67" spans="1:6" ht="26.4">
      <c r="A67" s="46"/>
      <c r="B67" s="121" t="s">
        <v>64</v>
      </c>
      <c r="C67" s="65"/>
      <c r="D67" s="46"/>
      <c r="E67" s="120" t="s">
        <v>62</v>
      </c>
      <c r="F67" s="120" t="s">
        <v>63</v>
      </c>
    </row>
    <row r="68" spans="1:6" ht="12.75">
      <c r="A68" s="46"/>
      <c r="B68" s="47"/>
      <c r="C68" s="46"/>
      <c r="D68" s="46"/>
      <c r="E68" s="47"/>
      <c r="F68" s="47"/>
    </row>
    <row r="69" spans="1:6" ht="12.75">
      <c r="A69" s="46"/>
      <c r="B69" s="47"/>
      <c r="C69" s="46"/>
      <c r="D69" s="46"/>
      <c r="E69" s="47"/>
      <c r="F69" s="47"/>
    </row>
    <row r="70" spans="1:6" ht="12.75">
      <c r="A70" s="46"/>
      <c r="B70" s="47"/>
      <c r="C70" s="46"/>
      <c r="D70" s="46"/>
      <c r="E70" s="47"/>
      <c r="F70" s="47"/>
    </row>
  </sheetData>
  <mergeCells count="9">
    <mergeCell ref="E64:F64"/>
    <mergeCell ref="A53:B53"/>
    <mergeCell ref="E57:F57"/>
    <mergeCell ref="E58:F58"/>
    <mergeCell ref="E1:F1"/>
    <mergeCell ref="C3:F3"/>
    <mergeCell ref="C4:F4"/>
    <mergeCell ref="A2:F2"/>
    <mergeCell ref="E61:F61"/>
  </mergeCells>
  <printOptions/>
  <pageMargins left="0.75" right="0.75" top="1" bottom="1" header="0.5" footer="0.5"/>
  <pageSetup horizontalDpi="600" verticalDpi="600" orientation="portrait" paperSize="9" scale="55" r:id="rId1"/>
  <ignoredErrors>
    <ignoredError sqref="F29 F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Ulvi Adgozalov</cp:lastModifiedBy>
  <cp:lastPrinted>2019-10-18T06:14:57Z</cp:lastPrinted>
  <dcterms:created xsi:type="dcterms:W3CDTF">1996-10-08T23:32:33Z</dcterms:created>
  <dcterms:modified xsi:type="dcterms:W3CDTF">2024-04-19T12:24:31Z</dcterms:modified>
  <cp:category/>
  <cp:version/>
  <cp:contentType/>
  <cp:contentStatus/>
</cp:coreProperties>
</file>